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DA" sheetId="1" r:id="rId1"/>
    <sheet name="Mobile" sheetId="2" r:id="rId2"/>
  </sheets>
  <definedNames/>
  <calcPr fullCalcOnLoad="1"/>
</workbook>
</file>

<file path=xl/sharedStrings.xml><?xml version="1.0" encoding="utf-8"?>
<sst xmlns="http://schemas.openxmlformats.org/spreadsheetml/2006/main" count="95" uniqueCount="75">
  <si>
    <t xml:space="preserve"> </t>
  </si>
  <si>
    <t>2010 - when HDS will hit the market</t>
  </si>
  <si>
    <t>Data source</t>
  </si>
  <si>
    <t>Assumption</t>
  </si>
  <si>
    <t>Limitation 1 of assumptions</t>
  </si>
  <si>
    <t>Limitation 2 of assumptions</t>
  </si>
  <si>
    <t>PDA for industry applications sales in million units</t>
  </si>
  <si>
    <t>http://www.c-i-a.com/pr0102.htm</t>
  </si>
  <si>
    <t>http://www.tgdaily.com/content/view/34788/118/</t>
  </si>
  <si>
    <t>Average cost of industrial PDA in USD</t>
  </si>
  <si>
    <t>http://www.posmicro.com/pdts/Symbol/symbol_ppt_8800.htm</t>
  </si>
  <si>
    <t>What % of  PDA cost is display cost?</t>
  </si>
  <si>
    <t>Sheet1!A1</t>
  </si>
  <si>
    <t>Sheet1!A2</t>
  </si>
  <si>
    <t>Sheet1!A3</t>
  </si>
  <si>
    <t>Sheet1!A4</t>
  </si>
  <si>
    <t>Sheet1!A5</t>
  </si>
  <si>
    <t>Sheet1!A6</t>
  </si>
  <si>
    <t>Sheet1!A7</t>
  </si>
  <si>
    <t>Sheet1!A8</t>
  </si>
  <si>
    <t>% of PDA's used for enterprise applications like warehouse in 2010</t>
  </si>
  <si>
    <t>Dolcera judgement</t>
  </si>
  <si>
    <t>Assumption 1: Since PDA's will mostly be substituted by PDA phones, pure PDA's will have a play in industrial applications only.</t>
  </si>
  <si>
    <t>% of PDA's used for enterprise applications where HDS 3D display of still image will be useful</t>
  </si>
  <si>
    <r>
      <t>Assumption:</t>
    </r>
    <r>
      <rPr>
        <sz val="10"/>
        <rFont val="Arial"/>
        <family val="0"/>
      </rPr>
      <t xml:space="preserve"> 2D to 3D conversion of warehouse maps is not of high quality.</t>
    </r>
  </si>
  <si>
    <r>
      <t>Limitation 1:</t>
    </r>
    <r>
      <rPr>
        <sz val="10"/>
        <rFont val="Arial"/>
        <family val="0"/>
      </rPr>
      <t xml:space="preserve"> If 2D to 3D conversion is good, then market share can drop to very low levels.</t>
    </r>
  </si>
  <si>
    <r>
      <t>Limitation 2:</t>
    </r>
    <r>
      <rPr>
        <sz val="10"/>
        <rFont val="Arial"/>
        <family val="0"/>
      </rPr>
      <t xml:space="preserve"> Easy availability of methods to convert industrial map data into 3D Holograms</t>
    </r>
  </si>
  <si>
    <t>Total no. of PDA's with likely installation of HDS 3D still image display in million units</t>
  </si>
  <si>
    <t>% revenues of PDA  HDS still image display technology in USD million</t>
  </si>
  <si>
    <t>Potential patent royalty for 3D still image HDS using MHOE in % of revenues</t>
  </si>
  <si>
    <t>Total royalty potential in USD million per year starting 2010</t>
  </si>
  <si>
    <t>DCF value of the patent between 2010 and 2015 (assuming risk free rate of return at 10%) in USD million</t>
  </si>
  <si>
    <t>PDA sales fell 43.5% from 2006 to 2007</t>
  </si>
  <si>
    <t>http://en.wikipedia.org/wiki/Personal_digital_assistant</t>
  </si>
  <si>
    <t>Limitation 1</t>
  </si>
  <si>
    <t>Limitation 2</t>
  </si>
  <si>
    <t>Limitation 3</t>
  </si>
  <si>
    <t>Limitation 4</t>
  </si>
  <si>
    <t>No of cell phone &amp; mobile device in future in million units</t>
  </si>
  <si>
    <t>Internet/google</t>
  </si>
  <si>
    <t>http://www.gartner.com/it/page.jsp?id=501734</t>
  </si>
  <si>
    <t>http://www.gartner.com/it/page.jsp?id=514407</t>
  </si>
  <si>
    <t>http://globaltechforum.eiu.com/index.asp?layout=rich_story&amp;channelid=5&amp;categoryid=17&amp;title=World+telecoms+and+IT+outlook%3A+Always+on&amp;doc_id=10864</t>
  </si>
  <si>
    <t>http://www.mobileweb.be/pdf/Web-Goes-Mobile07--Screentonic.pdf</t>
  </si>
  <si>
    <t>http://news.techwhack.com/2484/191126-nokia-predicts-world-to-have-3-billion-mobile-users-by-2010/</t>
  </si>
  <si>
    <t>Multimedia phones (video, audio, MP3, MMS etc.) as % of total mobile phones</t>
  </si>
  <si>
    <t>http://news.digitaltrends.com/news/story/14939/multimedia_phones_to_outsell_tvs_in_2008</t>
  </si>
  <si>
    <t>http://news.digitaltrends.com/news/story/14939/multimedia_phones_to_outsell_tvs_in_2009</t>
  </si>
  <si>
    <t>http://news.digitaltrends.com/news/story/14939/multimedia_phones_to_outsell_tvs_in_2010</t>
  </si>
  <si>
    <t>Multimedia phones (video, audio, MP3, MMS etc.) in million units</t>
  </si>
  <si>
    <t>Mobile/smart phone Entperise application market size in million USD</t>
  </si>
  <si>
    <t>http://software.tekrati.com/research/8244/</t>
  </si>
  <si>
    <t>http://software.tekrati.com/research/8244/ (assuming CAGR of 15%)</t>
  </si>
  <si>
    <t xml:space="preserve">Average cost of mobile/smart phone in USD </t>
  </si>
  <si>
    <t xml:space="preserve">Own estimate </t>
  </si>
  <si>
    <t>Number of smartphones/mobile phones used in enterprise market in million units</t>
  </si>
  <si>
    <t>What % of cell smartphone cost is display cost?</t>
  </si>
  <si>
    <t>When is HDS going to hit the market place</t>
  </si>
  <si>
    <t>Holographic display</t>
  </si>
  <si>
    <t>% mobile phones without multimedia capabilities</t>
  </si>
  <si>
    <t>No of cellphones without multimedia capabilities in overall market</t>
  </si>
  <si>
    <t>Entperise smartphones/mobile phones with dual screen and supporting 3D HDS still images</t>
  </si>
  <si>
    <t>A small enterprise market for example warehouse applications may find 3D images useful.</t>
  </si>
  <si>
    <t>No of smartphones/mobile phones for enterprise applications with 3D HDS still image capabilities in million units</t>
  </si>
  <si>
    <t>Total market for HDS still image display screens in USD million (38% of cellphone cost is display)</t>
  </si>
  <si>
    <t>Royalty % of display cost</t>
  </si>
  <si>
    <t>Available benchmarks</t>
  </si>
  <si>
    <t>Royalty revenues in USD million</t>
  </si>
  <si>
    <t>CAGR between 2010 and 2015 for display revenues</t>
  </si>
  <si>
    <t>Year</t>
  </si>
  <si>
    <t>Revenues</t>
  </si>
  <si>
    <t>http://www.itfacts.biz/index.php?id=P4920</t>
  </si>
  <si>
    <t>http://www.news.com/Falling-revenue-for-cell-phone-makers/2100-1039_3-6026127.html</t>
  </si>
  <si>
    <t>http://www.theregister.co.uk/2007/10/11/sony_ericsson_q3/</t>
  </si>
  <si>
    <t>http://www.gartner.com/press_releases/asset_132473_11.html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</si>
</sst>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1" fillId="0" borderId="1" xfId="2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1" xfId="20" applyBorder="1" applyAlignment="1">
      <alignment horizontal="left" vertical="top" wrapText="1"/>
    </xf>
    <xf numFmtId="2" fontId="0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left" vertical="top" wrapText="1"/>
    </xf>
    <xf numFmtId="9" fontId="3" fillId="0" borderId="1" xfId="20" applyNumberFormat="1" applyBorder="1" applyAlignment="1">
      <alignment horizontal="left" vertical="top" wrapText="1"/>
    </xf>
    <xf numFmtId="9" fontId="0" fillId="0" borderId="1" xfId="0" applyNumberFormat="1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64" fontId="0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9" fontId="0" fillId="0" borderId="0" xfId="0" applyNumberFormat="1" applyFont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3" fillId="0" borderId="1" xfId="20" applyNumberFormat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3" fillId="0" borderId="1" xfId="20" applyNumberFormat="1" applyFont="1" applyBorder="1" applyAlignment="1">
      <alignment horizontal="left" vertical="top" wrapText="1"/>
    </xf>
    <xf numFmtId="9" fontId="1" fillId="0" borderId="1" xfId="20" applyNumberFormat="1" applyFont="1" applyBorder="1" applyAlignment="1">
      <alignment horizontal="left" vertical="top" wrapText="1"/>
    </xf>
    <xf numFmtId="0" fontId="3" fillId="4" borderId="1" xfId="20" applyNumberFormat="1" applyFill="1" applyBorder="1" applyAlignment="1">
      <alignment horizontal="left" vertical="top" wrapText="1"/>
    </xf>
    <xf numFmtId="2" fontId="2" fillId="4" borderId="1" xfId="2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1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9" fontId="0" fillId="5" borderId="1" xfId="2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165" fontId="2" fillId="6" borderId="1" xfId="0" applyNumberFormat="1" applyFont="1" applyFill="1" applyBorder="1" applyAlignment="1">
      <alignment horizontal="left" vertical="top"/>
    </xf>
    <xf numFmtId="8" fontId="4" fillId="3" borderId="3" xfId="0" applyNumberFormat="1" applyFont="1" applyFill="1" applyBorder="1" applyAlignment="1">
      <alignment horizontal="center" vertical="center" wrapText="1"/>
    </xf>
    <xf numFmtId="8" fontId="4" fillId="3" borderId="4" xfId="0" applyNumberFormat="1" applyFont="1" applyFill="1" applyBorder="1" applyAlignment="1">
      <alignment horizontal="center" vertical="center" wrapText="1"/>
    </xf>
    <xf numFmtId="8" fontId="4" fillId="3" borderId="5" xfId="0" applyNumberFormat="1" applyFont="1" applyFill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Personal_digital_assistant" TargetMode="External" /><Relationship Id="rId2" Type="http://schemas.openxmlformats.org/officeDocument/2006/relationships/hyperlink" Target="http://www.c-i-a.com/pr0102.htm" TargetMode="External" /><Relationship Id="rId3" Type="http://schemas.openxmlformats.org/officeDocument/2006/relationships/hyperlink" Target="http://www.tgdaily.com/content/view/34788/118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rtner.com/it/page.jsp?id=501734" TargetMode="External" /><Relationship Id="rId2" Type="http://schemas.openxmlformats.org/officeDocument/2006/relationships/hyperlink" Target="http://globaltechforum.eiu.com/index.asp?layout=rich_story&amp;channelid=5&amp;categoryid=17&amp;title=World+telecoms+and+IT+outlook%3A+Always+on&amp;doc_id=10864" TargetMode="External" /><Relationship Id="rId3" Type="http://schemas.openxmlformats.org/officeDocument/2006/relationships/hyperlink" Target="http://news.techwhack.com/2484/191126-nokia-predicts-world-to-have-3-billion-mobile-users-by-2010/" TargetMode="External" /><Relationship Id="rId4" Type="http://schemas.openxmlformats.org/officeDocument/2006/relationships/hyperlink" Target="http://www.mobileweb.be/pdf/Web-Goes-Mobile07--Screentonic.pdf" TargetMode="External" /><Relationship Id="rId5" Type="http://schemas.openxmlformats.org/officeDocument/2006/relationships/hyperlink" Target="http://news.digitaltrends.com/news/story/14939/multimedia_phones_to_outsell_tvs_in_2008" TargetMode="External" /><Relationship Id="rId6" Type="http://schemas.openxmlformats.org/officeDocument/2006/relationships/hyperlink" Target="http://news.digitaltrends.com/news/story/14939/multimedia_phones_to_outsell_tvs_in_2008" TargetMode="External" /><Relationship Id="rId7" Type="http://schemas.openxmlformats.org/officeDocument/2006/relationships/hyperlink" Target="http://software.tekrati.com/research/8244/" TargetMode="External" /><Relationship Id="rId8" Type="http://schemas.openxmlformats.org/officeDocument/2006/relationships/hyperlink" Target="http://software.tekrati.com/research/8244/" TargetMode="External" /><Relationship Id="rId9" Type="http://schemas.openxmlformats.org/officeDocument/2006/relationships/hyperlink" Target="http://software.tekrati.com/research/8244/%20(assuming%20CAGR%20of%2015%)" TargetMode="External" /><Relationship Id="rId10" Type="http://schemas.openxmlformats.org/officeDocument/2006/relationships/hyperlink" Target="http://www.itfacts.biz/index.php?id=P4920" TargetMode="External" /><Relationship Id="rId11" Type="http://schemas.openxmlformats.org/officeDocument/2006/relationships/hyperlink" Target="http://www.news.com/Falling-revenue-for-cell-phone-makers/2100-1039_3-6026127.html" TargetMode="External" /><Relationship Id="rId12" Type="http://schemas.openxmlformats.org/officeDocument/2006/relationships/hyperlink" Target="http://www.theregister.co.uk/2007/10/11/sony_ericsson_q3/" TargetMode="External" /><Relationship Id="rId13" Type="http://schemas.openxmlformats.org/officeDocument/2006/relationships/hyperlink" Target="http://www.gartner.com/press_releases/asset_132473_1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9">
      <selection activeCell="K17" sqref="K17"/>
    </sheetView>
  </sheetViews>
  <sheetFormatPr defaultColWidth="9.140625" defaultRowHeight="12.75"/>
  <cols>
    <col min="1" max="1" width="25.7109375" style="0" customWidth="1"/>
    <col min="2" max="6" width="10.7109375" style="0" hidden="1" customWidth="1"/>
    <col min="7" max="13" width="10.7109375" style="0" customWidth="1"/>
    <col min="14" max="14" width="15.7109375" style="0" customWidth="1"/>
    <col min="15" max="15" width="15.7109375" style="19" customWidth="1"/>
    <col min="16" max="16384" width="15.7109375" style="0" customWidth="1"/>
  </cols>
  <sheetData>
    <row r="1" spans="1:18" ht="51">
      <c r="A1" s="1" t="s">
        <v>0</v>
      </c>
      <c r="B1" s="2">
        <v>2002</v>
      </c>
      <c r="C1" s="3">
        <v>2003</v>
      </c>
      <c r="D1" s="3">
        <v>2004</v>
      </c>
      <c r="E1" s="2">
        <v>2005</v>
      </c>
      <c r="F1" s="3">
        <v>2006</v>
      </c>
      <c r="G1" s="2">
        <v>2007</v>
      </c>
      <c r="H1" s="2" t="s">
        <v>1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2020</v>
      </c>
      <c r="O1" s="4" t="s">
        <v>2</v>
      </c>
      <c r="P1" s="4" t="s">
        <v>3</v>
      </c>
      <c r="Q1" s="4" t="s">
        <v>4</v>
      </c>
      <c r="R1" s="4" t="s">
        <v>5</v>
      </c>
    </row>
    <row r="2" spans="1:18" ht="39.75" customHeight="1">
      <c r="A2" s="2" t="s">
        <v>6</v>
      </c>
      <c r="B2" s="5">
        <v>11</v>
      </c>
      <c r="C2" s="5" t="s">
        <v>0</v>
      </c>
      <c r="D2" s="6"/>
      <c r="E2" s="6"/>
      <c r="F2" s="6"/>
      <c r="G2" s="5">
        <v>3.5</v>
      </c>
      <c r="H2" s="7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6">
        <v>1</v>
      </c>
      <c r="O2" s="8"/>
      <c r="P2" s="9"/>
      <c r="Q2" s="9"/>
      <c r="R2" s="9"/>
    </row>
    <row r="3" spans="1:18" ht="39.75" customHeight="1" hidden="1">
      <c r="A3" s="2"/>
      <c r="B3" s="5"/>
      <c r="C3" s="5"/>
      <c r="D3" s="6"/>
      <c r="E3" s="6"/>
      <c r="F3" s="6"/>
      <c r="G3" s="10" t="s">
        <v>7</v>
      </c>
      <c r="H3" s="7"/>
      <c r="I3" s="5"/>
      <c r="J3" s="5"/>
      <c r="K3" s="5"/>
      <c r="L3" s="5"/>
      <c r="M3" s="5"/>
      <c r="N3" s="6"/>
      <c r="O3" s="8"/>
      <c r="P3" s="9"/>
      <c r="Q3" s="9"/>
      <c r="R3" s="9"/>
    </row>
    <row r="4" spans="1:18" ht="39.75" customHeight="1" hidden="1">
      <c r="A4" s="2"/>
      <c r="B4" s="5"/>
      <c r="C4" s="5"/>
      <c r="D4" s="6"/>
      <c r="E4" s="6"/>
      <c r="F4" s="6"/>
      <c r="G4" s="10" t="s">
        <v>8</v>
      </c>
      <c r="H4" s="7"/>
      <c r="I4" s="5"/>
      <c r="J4" s="5"/>
      <c r="K4" s="5"/>
      <c r="L4" s="5"/>
      <c r="M4" s="5"/>
      <c r="N4" s="6"/>
      <c r="O4" s="8"/>
      <c r="P4" s="9"/>
      <c r="Q4" s="9"/>
      <c r="R4" s="9"/>
    </row>
    <row r="5" spans="1:18" ht="39.75" customHeight="1">
      <c r="A5" s="2" t="s">
        <v>9</v>
      </c>
      <c r="B5" s="11"/>
      <c r="C5" s="12">
        <v>320</v>
      </c>
      <c r="D5" s="12">
        <v>353</v>
      </c>
      <c r="E5" s="12">
        <v>350</v>
      </c>
      <c r="F5" s="12">
        <v>373</v>
      </c>
      <c r="G5" s="12">
        <v>1500</v>
      </c>
      <c r="H5" s="12">
        <v>1500</v>
      </c>
      <c r="I5" s="12">
        <v>1500</v>
      </c>
      <c r="J5" s="12">
        <v>1500</v>
      </c>
      <c r="K5" s="12">
        <v>1500</v>
      </c>
      <c r="L5" s="12">
        <v>1500</v>
      </c>
      <c r="M5" s="12">
        <v>1500</v>
      </c>
      <c r="N5" s="12">
        <v>1500</v>
      </c>
      <c r="O5" s="8"/>
      <c r="P5" s="9"/>
      <c r="Q5" s="9"/>
      <c r="R5" s="9"/>
    </row>
    <row r="6" spans="1:256" ht="39.75" customHeight="1" hidden="1">
      <c r="A6" s="10"/>
      <c r="B6" s="10"/>
      <c r="C6" s="10"/>
      <c r="D6" s="10"/>
      <c r="E6" s="10"/>
      <c r="F6" s="10"/>
      <c r="G6" s="10" t="s">
        <v>10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18" ht="39.75" customHeight="1">
      <c r="A7" s="2" t="s">
        <v>11</v>
      </c>
      <c r="B7" s="13">
        <v>0.38</v>
      </c>
      <c r="C7" s="13">
        <v>0.38</v>
      </c>
      <c r="D7" s="13">
        <v>0.38</v>
      </c>
      <c r="E7" s="13">
        <v>0.38</v>
      </c>
      <c r="F7" s="13">
        <v>0.38</v>
      </c>
      <c r="G7" s="13">
        <v>0.38</v>
      </c>
      <c r="H7" s="13">
        <v>0.38</v>
      </c>
      <c r="I7" s="13">
        <v>0.38</v>
      </c>
      <c r="J7" s="13">
        <v>0.38</v>
      </c>
      <c r="K7" s="13">
        <v>0.38</v>
      </c>
      <c r="L7" s="13">
        <v>0.38</v>
      </c>
      <c r="M7" s="13">
        <v>0.38</v>
      </c>
      <c r="N7" s="13">
        <v>0.38</v>
      </c>
      <c r="O7" s="8"/>
      <c r="P7" s="9"/>
      <c r="Q7" s="9"/>
      <c r="R7" s="9"/>
    </row>
    <row r="8" spans="1:18" ht="39.75" customHeight="1" hidden="1">
      <c r="A8" s="2"/>
      <c r="B8" s="13"/>
      <c r="C8" s="13"/>
      <c r="D8" s="13"/>
      <c r="E8" s="13"/>
      <c r="F8" s="13"/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8"/>
      <c r="P8" s="9"/>
      <c r="Q8" s="9"/>
      <c r="R8" s="9"/>
    </row>
    <row r="9" spans="1:18" ht="39.75" customHeight="1">
      <c r="A9" s="2" t="s">
        <v>20</v>
      </c>
      <c r="B9" s="6"/>
      <c r="C9" s="6"/>
      <c r="D9" s="6"/>
      <c r="E9" s="6"/>
      <c r="F9" s="6"/>
      <c r="G9" s="6"/>
      <c r="H9" s="15">
        <v>0.9</v>
      </c>
      <c r="I9" s="15">
        <v>0.9</v>
      </c>
      <c r="J9" s="15">
        <v>0.9</v>
      </c>
      <c r="K9" s="15">
        <v>0.9</v>
      </c>
      <c r="L9" s="15">
        <v>0.9</v>
      </c>
      <c r="M9" s="15">
        <v>0.9</v>
      </c>
      <c r="N9" s="15">
        <v>0.9</v>
      </c>
      <c r="O9" s="4" t="s">
        <v>21</v>
      </c>
      <c r="P9" s="16" t="s">
        <v>22</v>
      </c>
      <c r="Q9" s="17"/>
      <c r="R9" s="17"/>
    </row>
    <row r="10" spans="1:18" ht="39.75" customHeight="1">
      <c r="A10" s="2" t="s">
        <v>23</v>
      </c>
      <c r="B10" s="6"/>
      <c r="C10" s="6"/>
      <c r="D10" s="6"/>
      <c r="E10" s="6"/>
      <c r="F10" s="6"/>
      <c r="G10" s="6"/>
      <c r="H10" s="15">
        <v>0.02</v>
      </c>
      <c r="I10" s="15">
        <v>0.02</v>
      </c>
      <c r="J10" s="15">
        <v>0.02</v>
      </c>
      <c r="K10" s="15">
        <v>0.02</v>
      </c>
      <c r="L10" s="15">
        <v>0.02</v>
      </c>
      <c r="M10" s="15">
        <v>0.02</v>
      </c>
      <c r="N10" s="15">
        <v>0.02</v>
      </c>
      <c r="O10" s="4" t="s">
        <v>21</v>
      </c>
      <c r="P10" s="4" t="s">
        <v>24</v>
      </c>
      <c r="Q10" s="4" t="s">
        <v>25</v>
      </c>
      <c r="R10" s="4" t="s">
        <v>26</v>
      </c>
    </row>
    <row r="11" spans="1:14" ht="39.75" customHeight="1">
      <c r="A11" s="2" t="s">
        <v>27</v>
      </c>
      <c r="B11" s="6"/>
      <c r="C11" s="6"/>
      <c r="D11" s="6"/>
      <c r="E11" s="6"/>
      <c r="F11" s="6"/>
      <c r="G11" s="6"/>
      <c r="H11" s="18">
        <f aca="true" t="shared" si="0" ref="H11:N11">H10*H9*H2</f>
        <v>0.018000000000000002</v>
      </c>
      <c r="I11" s="18">
        <f t="shared" si="0"/>
        <v>0.018000000000000002</v>
      </c>
      <c r="J11" s="18">
        <f t="shared" si="0"/>
        <v>0.018000000000000002</v>
      </c>
      <c r="K11" s="18">
        <f t="shared" si="0"/>
        <v>0.018000000000000002</v>
      </c>
      <c r="L11" s="18">
        <f t="shared" si="0"/>
        <v>0.018000000000000002</v>
      </c>
      <c r="M11" s="18">
        <f t="shared" si="0"/>
        <v>0.018000000000000002</v>
      </c>
      <c r="N11" s="18">
        <f t="shared" si="0"/>
        <v>0.018000000000000002</v>
      </c>
    </row>
    <row r="12" spans="1:14" ht="39.75" customHeight="1">
      <c r="A12" s="2" t="s">
        <v>28</v>
      </c>
      <c r="B12" s="6"/>
      <c r="C12" s="6"/>
      <c r="D12" s="6"/>
      <c r="E12" s="6"/>
      <c r="F12" s="5"/>
      <c r="G12" s="5"/>
      <c r="H12" s="6">
        <f aca="true" t="shared" si="1" ref="H12:N12">H5*H7*H11</f>
        <v>10.260000000000002</v>
      </c>
      <c r="I12" s="6">
        <f t="shared" si="1"/>
        <v>10.260000000000002</v>
      </c>
      <c r="J12" s="6">
        <f t="shared" si="1"/>
        <v>10.260000000000002</v>
      </c>
      <c r="K12" s="6">
        <f t="shared" si="1"/>
        <v>10.260000000000002</v>
      </c>
      <c r="L12" s="6">
        <f t="shared" si="1"/>
        <v>10.260000000000002</v>
      </c>
      <c r="M12" s="6">
        <f t="shared" si="1"/>
        <v>10.260000000000002</v>
      </c>
      <c r="N12" s="6">
        <f t="shared" si="1"/>
        <v>10.260000000000002</v>
      </c>
    </row>
    <row r="13" spans="1:14" ht="39.75" customHeight="1">
      <c r="A13" s="2" t="s">
        <v>29</v>
      </c>
      <c r="B13" s="6"/>
      <c r="C13" s="6"/>
      <c r="D13" s="6"/>
      <c r="E13" s="15">
        <v>0.04</v>
      </c>
      <c r="F13" s="15">
        <v>0.04</v>
      </c>
      <c r="G13" s="15">
        <v>0.04</v>
      </c>
      <c r="H13" s="15">
        <v>0.04</v>
      </c>
      <c r="I13" s="15">
        <v>0.04</v>
      </c>
      <c r="J13" s="15">
        <v>0.04</v>
      </c>
      <c r="K13" s="15">
        <v>0.04</v>
      </c>
      <c r="L13" s="15">
        <v>0.04</v>
      </c>
      <c r="M13" s="15">
        <v>0.04</v>
      </c>
      <c r="N13" s="15">
        <v>0.04</v>
      </c>
    </row>
    <row r="14" spans="1:15" ht="39.75" customHeight="1">
      <c r="A14" s="2" t="s">
        <v>30</v>
      </c>
      <c r="B14" s="6"/>
      <c r="C14" s="6"/>
      <c r="D14" s="6"/>
      <c r="E14" s="15"/>
      <c r="F14" s="15"/>
      <c r="G14" s="15"/>
      <c r="H14" s="18">
        <f aca="true" t="shared" si="2" ref="H14:N14">H12*H13</f>
        <v>0.4104000000000001</v>
      </c>
      <c r="I14" s="18">
        <f t="shared" si="2"/>
        <v>0.4104000000000001</v>
      </c>
      <c r="J14" s="18">
        <f t="shared" si="2"/>
        <v>0.4104000000000001</v>
      </c>
      <c r="K14" s="18">
        <f t="shared" si="2"/>
        <v>0.4104000000000001</v>
      </c>
      <c r="L14" s="18">
        <f t="shared" si="2"/>
        <v>0.4104000000000001</v>
      </c>
      <c r="M14" s="18">
        <f t="shared" si="2"/>
        <v>0.4104000000000001</v>
      </c>
      <c r="N14" s="18">
        <f t="shared" si="2"/>
        <v>0.4104000000000001</v>
      </c>
      <c r="O14" s="15"/>
    </row>
    <row r="15" spans="2:15" ht="39.75" customHeight="1">
      <c r="B15" s="6"/>
      <c r="C15" s="6"/>
      <c r="D15" s="6"/>
      <c r="E15" s="15"/>
      <c r="F15" s="15"/>
      <c r="G15" s="15"/>
      <c r="H15" s="18"/>
      <c r="I15" s="15"/>
      <c r="J15" s="15"/>
      <c r="K15" s="15"/>
      <c r="L15" s="15"/>
      <c r="M15" s="18"/>
      <c r="N15" s="18"/>
      <c r="O15" s="20"/>
    </row>
    <row r="16" spans="1:14" ht="63.75">
      <c r="A16" s="21" t="s">
        <v>31</v>
      </c>
      <c r="B16" s="6" t="s">
        <v>32</v>
      </c>
      <c r="C16" s="6"/>
      <c r="D16" s="6"/>
      <c r="E16" s="6"/>
      <c r="F16" s="6"/>
      <c r="G16" s="39">
        <f>NPV(10%,H14:M14)</f>
        <v>1.7873989910592976</v>
      </c>
      <c r="H16" s="40"/>
      <c r="I16" s="40"/>
      <c r="J16" s="40"/>
      <c r="K16" s="40"/>
      <c r="L16" s="40"/>
      <c r="M16" s="40"/>
      <c r="N16" s="41"/>
    </row>
    <row r="17" spans="1:14" ht="63.75">
      <c r="A17" s="6"/>
      <c r="B17" s="22" t="s">
        <v>33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</sheetData>
  <mergeCells count="1">
    <mergeCell ref="G16:N16"/>
  </mergeCells>
  <hyperlinks>
    <hyperlink ref="B17" r:id="rId1" display="http://en.wikipedia.org/wiki/Personal_digital_assistant"/>
    <hyperlink ref="G3" r:id="rId2" display="http://www.c-i-a.com/pr0102.htm"/>
    <hyperlink ref="G4" r:id="rId3" display="http://www.tgdaily.com/content/view/34788/118/"/>
    <hyperlink ref="G8" location="Sheet1!A1" display="Sheet1!A1"/>
    <hyperlink ref="H8:N8" location="Sheet1!A1" display="Sheet1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tabSelected="1" zoomScale="90" zoomScaleNormal="90" workbookViewId="0" topLeftCell="A1">
      <selection activeCell="J24" sqref="J24"/>
    </sheetView>
  </sheetViews>
  <sheetFormatPr defaultColWidth="9.140625" defaultRowHeight="30" customHeight="1"/>
  <cols>
    <col min="1" max="1" width="45.140625" style="8" customWidth="1"/>
    <col min="2" max="5" width="15.7109375" style="9" customWidth="1"/>
    <col min="6" max="6" width="15.7109375" style="9" hidden="1" customWidth="1"/>
    <col min="7" max="7" width="18.57421875" style="9" customWidth="1"/>
    <col min="8" max="16384" width="15.7109375" style="9" customWidth="1"/>
  </cols>
  <sheetData>
    <row r="1" spans="1:12" ht="37.5" customHeight="1">
      <c r="A1" s="1" t="s">
        <v>0</v>
      </c>
      <c r="B1" s="2">
        <v>2005</v>
      </c>
      <c r="C1" s="2">
        <v>2007</v>
      </c>
      <c r="D1" s="2">
        <v>2010</v>
      </c>
      <c r="E1" s="2">
        <v>2015</v>
      </c>
      <c r="F1" s="2">
        <v>2020</v>
      </c>
      <c r="G1" s="4" t="s">
        <v>2</v>
      </c>
      <c r="H1" s="17" t="s">
        <v>3</v>
      </c>
      <c r="I1" s="17" t="s">
        <v>34</v>
      </c>
      <c r="J1" s="17" t="s">
        <v>35</v>
      </c>
      <c r="K1" s="17" t="s">
        <v>36</v>
      </c>
      <c r="L1" s="23" t="s">
        <v>37</v>
      </c>
    </row>
    <row r="2" spans="1:7" ht="33.75" customHeight="1">
      <c r="A2" s="2" t="s">
        <v>38</v>
      </c>
      <c r="B2" s="5">
        <v>816.6</v>
      </c>
      <c r="C2" s="5">
        <v>1130</v>
      </c>
      <c r="D2" s="7">
        <v>3000</v>
      </c>
      <c r="E2" s="5">
        <v>5000</v>
      </c>
      <c r="F2" s="6"/>
      <c r="G2" s="4" t="s">
        <v>39</v>
      </c>
    </row>
    <row r="3" spans="1:7" ht="37.5" customHeight="1" hidden="1">
      <c r="A3" s="2"/>
      <c r="B3" s="24" t="s">
        <v>40</v>
      </c>
      <c r="C3" s="24" t="s">
        <v>41</v>
      </c>
      <c r="D3" s="24" t="s">
        <v>42</v>
      </c>
      <c r="E3" s="24" t="s">
        <v>43</v>
      </c>
      <c r="F3" s="6"/>
      <c r="G3" s="4"/>
    </row>
    <row r="4" spans="1:7" ht="37.5" customHeight="1" hidden="1">
      <c r="A4" s="2"/>
      <c r="B4" s="24"/>
      <c r="C4" s="24"/>
      <c r="D4" s="10" t="s">
        <v>44</v>
      </c>
      <c r="E4" s="5"/>
      <c r="F4" s="6"/>
      <c r="G4" s="4"/>
    </row>
    <row r="5" spans="1:7" ht="37.5" customHeight="1" hidden="1">
      <c r="A5" s="2" t="s">
        <v>45</v>
      </c>
      <c r="B5" s="24"/>
      <c r="C5" s="25">
        <v>0.27</v>
      </c>
      <c r="D5" s="25">
        <v>0.9</v>
      </c>
      <c r="E5" s="13">
        <v>0.9</v>
      </c>
      <c r="F5" s="6"/>
      <c r="G5" s="4"/>
    </row>
    <row r="6" spans="1:255" ht="37.5" customHeight="1" hidden="1">
      <c r="A6" s="10"/>
      <c r="B6" s="10"/>
      <c r="C6" s="10" t="s">
        <v>46</v>
      </c>
      <c r="D6" s="10" t="s">
        <v>47</v>
      </c>
      <c r="E6" s="10" t="s">
        <v>48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7" ht="37.5" customHeight="1" hidden="1">
      <c r="A7" s="2" t="s">
        <v>49</v>
      </c>
      <c r="B7" s="6"/>
      <c r="C7" s="5">
        <f>C2*C5</f>
        <v>305.1</v>
      </c>
      <c r="D7" s="5">
        <f>D2*D5</f>
        <v>2700</v>
      </c>
      <c r="E7" s="5">
        <f>E2*E5</f>
        <v>4500</v>
      </c>
      <c r="F7" s="6"/>
      <c r="G7" s="4" t="s">
        <v>39</v>
      </c>
    </row>
    <row r="8" spans="1:7" ht="30.75" customHeight="1">
      <c r="A8" s="2" t="s">
        <v>50</v>
      </c>
      <c r="B8" s="5">
        <v>1200</v>
      </c>
      <c r="C8" s="5">
        <v>1728</v>
      </c>
      <c r="D8" s="5">
        <v>3500</v>
      </c>
      <c r="E8" s="5">
        <v>5000</v>
      </c>
      <c r="F8" s="6"/>
      <c r="G8" s="4"/>
    </row>
    <row r="9" spans="1:7" ht="37.5" customHeight="1">
      <c r="A9" s="2"/>
      <c r="B9" s="26" t="s">
        <v>51</v>
      </c>
      <c r="C9" s="5"/>
      <c r="D9" s="26" t="s">
        <v>51</v>
      </c>
      <c r="E9" s="26" t="s">
        <v>52</v>
      </c>
      <c r="F9" s="6"/>
      <c r="G9" s="4"/>
    </row>
    <row r="10" spans="1:7" ht="19.5" customHeight="1">
      <c r="A10" s="2" t="s">
        <v>53</v>
      </c>
      <c r="B10" s="5">
        <v>145</v>
      </c>
      <c r="C10" s="5">
        <v>175</v>
      </c>
      <c r="D10" s="5">
        <v>161</v>
      </c>
      <c r="E10" s="5">
        <v>170</v>
      </c>
      <c r="F10" s="6"/>
      <c r="G10" s="4" t="s">
        <v>39</v>
      </c>
    </row>
    <row r="11" spans="1:7" ht="37.5" customHeight="1" hidden="1">
      <c r="A11" s="2"/>
      <c r="B11" s="24" t="s">
        <v>71</v>
      </c>
      <c r="C11" s="24" t="s">
        <v>73</v>
      </c>
      <c r="D11" s="24" t="s">
        <v>74</v>
      </c>
      <c r="E11" s="5" t="s">
        <v>54</v>
      </c>
      <c r="F11" s="6"/>
      <c r="G11" s="4"/>
    </row>
    <row r="12" spans="1:7" ht="37.5" customHeight="1" hidden="1">
      <c r="A12" s="2"/>
      <c r="B12" s="24" t="s">
        <v>72</v>
      </c>
      <c r="C12" s="24"/>
      <c r="D12" s="24"/>
      <c r="E12" s="5"/>
      <c r="F12" s="6"/>
      <c r="G12" s="4"/>
    </row>
    <row r="13" spans="1:7" ht="30.75" customHeight="1">
      <c r="A13" s="2" t="s">
        <v>55</v>
      </c>
      <c r="B13" s="27">
        <f>B8/B10</f>
        <v>8.275862068965518</v>
      </c>
      <c r="C13" s="27">
        <f>C8/C10</f>
        <v>9.874285714285714</v>
      </c>
      <c r="D13" s="27">
        <f>D8/D10</f>
        <v>21.73913043478261</v>
      </c>
      <c r="E13" s="27">
        <f>E8/E10</f>
        <v>29.41176470588235</v>
      </c>
      <c r="F13" s="6"/>
      <c r="G13" s="4"/>
    </row>
    <row r="14" spans="1:7" ht="30.75" customHeight="1">
      <c r="A14" s="2" t="s">
        <v>56</v>
      </c>
      <c r="B14" s="5">
        <v>38</v>
      </c>
      <c r="C14" s="5">
        <v>38</v>
      </c>
      <c r="D14" s="5">
        <v>38</v>
      </c>
      <c r="E14" s="5">
        <v>38</v>
      </c>
      <c r="F14" s="5">
        <v>38</v>
      </c>
      <c r="G14" s="4" t="s">
        <v>39</v>
      </c>
    </row>
    <row r="15" spans="1:7" ht="37.5" customHeight="1" hidden="1">
      <c r="A15" s="2"/>
      <c r="B15" s="22" t="s">
        <v>12</v>
      </c>
      <c r="C15" s="22" t="s">
        <v>13</v>
      </c>
      <c r="D15" s="22" t="s">
        <v>14</v>
      </c>
      <c r="E15" s="22" t="s">
        <v>15</v>
      </c>
      <c r="F15" s="22" t="s">
        <v>16</v>
      </c>
      <c r="G15" s="4"/>
    </row>
    <row r="16" spans="1:7" ht="19.5" customHeight="1">
      <c r="A16" s="2" t="s">
        <v>57</v>
      </c>
      <c r="B16" s="6"/>
      <c r="C16" s="6"/>
      <c r="D16" s="5" t="s">
        <v>58</v>
      </c>
      <c r="E16" s="6"/>
      <c r="F16" s="6"/>
      <c r="G16" s="4" t="s">
        <v>39</v>
      </c>
    </row>
    <row r="17" spans="1:7" ht="37.5" customHeight="1" hidden="1">
      <c r="A17" s="2" t="s">
        <v>59</v>
      </c>
      <c r="B17" s="6"/>
      <c r="C17" s="6"/>
      <c r="D17" s="13">
        <v>0.1</v>
      </c>
      <c r="E17" s="13">
        <v>0.07</v>
      </c>
      <c r="F17" s="6"/>
      <c r="G17" s="4"/>
    </row>
    <row r="18" spans="1:7" s="29" customFormat="1" ht="37.5" customHeight="1" hidden="1">
      <c r="A18" s="28" t="s">
        <v>60</v>
      </c>
      <c r="B18" s="11">
        <f>E23/D23</f>
        <v>3.5714285714285716</v>
      </c>
      <c r="C18" s="11"/>
      <c r="D18" s="12">
        <f>D7*D17</f>
        <v>270</v>
      </c>
      <c r="E18" s="12">
        <f>E7*E17</f>
        <v>315.00000000000006</v>
      </c>
      <c r="F18" s="11"/>
      <c r="G18" s="4"/>
    </row>
    <row r="19" spans="1:11" s="29" customFormat="1" ht="40.5" customHeight="1">
      <c r="A19" s="28" t="s">
        <v>61</v>
      </c>
      <c r="B19" s="30">
        <v>0</v>
      </c>
      <c r="C19" s="30">
        <v>0</v>
      </c>
      <c r="D19" s="30">
        <v>0.02</v>
      </c>
      <c r="E19" s="30">
        <v>0.05</v>
      </c>
      <c r="F19" s="30">
        <v>0.08</v>
      </c>
      <c r="G19" s="4" t="s">
        <v>21</v>
      </c>
      <c r="H19" s="4" t="s">
        <v>62</v>
      </c>
      <c r="I19" s="4" t="s">
        <v>24</v>
      </c>
      <c r="J19" s="4" t="s">
        <v>25</v>
      </c>
      <c r="K19" s="4" t="s">
        <v>26</v>
      </c>
    </row>
    <row r="20" spans="1:7" s="29" customFormat="1" ht="44.25" customHeight="1">
      <c r="A20" s="28" t="s">
        <v>63</v>
      </c>
      <c r="B20" s="11"/>
      <c r="C20" s="11"/>
      <c r="D20" s="12">
        <f>D13*D19</f>
        <v>0.4347826086956522</v>
      </c>
      <c r="E20" s="12">
        <f>E13*E19</f>
        <v>1.4705882352941178</v>
      </c>
      <c r="F20" s="11"/>
      <c r="G20" s="4"/>
    </row>
    <row r="21" spans="1:7" s="29" customFormat="1" ht="37.5" customHeight="1">
      <c r="A21" s="28" t="s">
        <v>64</v>
      </c>
      <c r="B21" s="11"/>
      <c r="C21" s="11"/>
      <c r="D21" s="12">
        <f>(D20*D14*D10)/100</f>
        <v>26.600000000000005</v>
      </c>
      <c r="E21" s="12">
        <f>(E20*E14*E10)/100</f>
        <v>95.00000000000001</v>
      </c>
      <c r="F21" s="11"/>
      <c r="G21" s="4"/>
    </row>
    <row r="22" spans="1:7" ht="18.75" customHeight="1">
      <c r="A22" s="2" t="s">
        <v>65</v>
      </c>
      <c r="B22" s="31"/>
      <c r="C22" s="31"/>
      <c r="D22" s="32">
        <v>0.03</v>
      </c>
      <c r="E22" s="32">
        <v>0.03</v>
      </c>
      <c r="F22" s="31"/>
      <c r="G22" s="4" t="s">
        <v>66</v>
      </c>
    </row>
    <row r="23" spans="1:7" ht="20.25" customHeight="1">
      <c r="A23" s="4" t="s">
        <v>67</v>
      </c>
      <c r="B23" s="33"/>
      <c r="C23" s="33"/>
      <c r="D23" s="34">
        <f>D21*D22</f>
        <v>0.7980000000000002</v>
      </c>
      <c r="E23" s="34">
        <f>E21*E22</f>
        <v>2.8500000000000005</v>
      </c>
      <c r="F23" s="33"/>
      <c r="G23" s="4"/>
    </row>
    <row r="24" spans="1:2" ht="30" customHeight="1">
      <c r="A24" s="35" t="s">
        <v>68</v>
      </c>
      <c r="B24" s="36">
        <f>(E23/D23)^(1/5)-1</f>
        <v>0.2899366842116897</v>
      </c>
    </row>
    <row r="25" spans="1:7" ht="20.25" customHeight="1">
      <c r="A25" s="43" t="s">
        <v>69</v>
      </c>
      <c r="B25" s="37">
        <v>2010</v>
      </c>
      <c r="C25" s="37">
        <v>2011</v>
      </c>
      <c r="D25" s="37">
        <v>2012</v>
      </c>
      <c r="E25" s="37">
        <v>2013</v>
      </c>
      <c r="F25" s="37">
        <v>2014</v>
      </c>
      <c r="G25" s="37">
        <v>2015</v>
      </c>
    </row>
    <row r="26" spans="1:7" ht="21.75" customHeight="1">
      <c r="A26" s="43" t="s">
        <v>70</v>
      </c>
      <c r="B26" s="38">
        <f>$D$23</f>
        <v>0.7980000000000002</v>
      </c>
      <c r="C26" s="38">
        <f>B26*(1+$B$24)</f>
        <v>1.0293694740009285</v>
      </c>
      <c r="D26" s="38">
        <f>C26*(1+$B$24)</f>
        <v>1.3278214461214888</v>
      </c>
      <c r="E26" s="38">
        <f>D26*(1+$B$24)</f>
        <v>1.712805593435124</v>
      </c>
      <c r="F26" s="38">
        <f>E26*(1+$B$24)</f>
        <v>2.2094107678949393</v>
      </c>
      <c r="G26" s="38">
        <f>F26*(1+$B$24)</f>
        <v>2.850000000000001</v>
      </c>
    </row>
    <row r="27" spans="1:7" ht="38.25">
      <c r="A27" s="21" t="s">
        <v>31</v>
      </c>
      <c r="B27" s="42">
        <f>NPV(10%,B26:G26)</f>
        <v>6.724275249011122</v>
      </c>
      <c r="C27" s="42"/>
      <c r="D27" s="42"/>
      <c r="E27" s="42"/>
      <c r="F27" s="42"/>
      <c r="G27" s="42"/>
    </row>
  </sheetData>
  <mergeCells count="1">
    <mergeCell ref="B27:G27"/>
  </mergeCells>
  <hyperlinks>
    <hyperlink ref="B3" r:id="rId1" display="http://www.gartner.com/it/page.jsp?id=501734"/>
    <hyperlink ref="D3" r:id="rId2" display="http://globaltechforum.eiu.com/index.asp?layout=rich_story&amp;channelid=5&amp;categoryid=17&amp;title=World+telecoms+and+IT+outlook%3A+Always+on&amp;doc_id=10864"/>
    <hyperlink ref="D4" r:id="rId3" display="http://news.techwhack.com/2484/191126-nokia-predicts-world-to-have-3-billion-mobile-users-by-2010/"/>
    <hyperlink ref="E3" r:id="rId4" display="http://www.mobileweb.be/pdf/Web-Goes-Mobile07--Screentonic.pdf"/>
    <hyperlink ref="C6" r:id="rId5" display="http://news.digitaltrends.com/news/story/14939/multimedia_phones_to_outsell_tvs_in_2008"/>
    <hyperlink ref="D6:E6" r:id="rId6" display="http://news.digitaltrends.com/news/story/14939/multimedia_phones_to_outsell_tvs_in_2008"/>
    <hyperlink ref="B15" location="Sheet1!A1" display="Sheet1!A1"/>
    <hyperlink ref="C15:F15" location="Sheet1!A1" display="Sheet1!A1"/>
    <hyperlink ref="B9" r:id="rId7" display="http://software.tekrati.com/research/8244/"/>
    <hyperlink ref="D9" r:id="rId8" display="http://software.tekrati.com/research/8244/"/>
    <hyperlink ref="E9" r:id="rId9" display="http://software.tekrati.com/research/8244/ (assuming CAGR of 15%)"/>
    <hyperlink ref="B11" r:id="rId10" display="http://www.itfacts.biz/index.php?id=P4920"/>
    <hyperlink ref="B12" r:id="rId11" display="http://www.news.com/Falling-revenue-for-cell-phone-makers/2100-1039_3-6026127.html"/>
    <hyperlink ref="C11" r:id="rId12" display="http://www.theregister.co.uk/2007/10/11/sony_ericsson_q3/"/>
    <hyperlink ref="D11" r:id="rId13" display="http://www.gartner.com/press_releases/asset_132473_11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ankitbiyani</cp:lastModifiedBy>
  <dcterms:created xsi:type="dcterms:W3CDTF">1996-10-14T23:33:28Z</dcterms:created>
  <dcterms:modified xsi:type="dcterms:W3CDTF">2009-11-18T21:45:03Z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